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8028"/>
  <workbookPr autoCompressPictures="0"/>
  <bookViews>
    <workbookView xWindow="33520" yWindow="6340" windowWidth="25600" windowHeight="14580" activeTab="1"/>
  </bookViews>
  <sheets>
    <sheet name="Instructions" sheetId="3" r:id="rId1"/>
    <sheet name="BudgetForm1" sheetId="2" r:id="rId2"/>
  </sheets>
  <definedNames>
    <definedName name="_xlnm.Print_Area" localSheetId="1">BudgetForm1!$A$1:$G$72</definedName>
    <definedName name="_xlnm.Print_Titles" localSheetId="1">BudgetForm1!$1:$6</definedName>
    <definedName name="Z_2E7BD23B_C479_48EE_936F_A0AFE111F512_.wvu.Cols" localSheetId="1" hidden="1">BudgetForm1!#REF!</definedName>
    <definedName name="Z_2E7BD23B_C479_48EE_936F_A0AFE111F512_.wvu.PrintTitles" localSheetId="1" hidden="1">BudgetForm1!$1:$6</definedName>
    <definedName name="Z_88225DDB_88C3_4DE1_A398_74AE2A7C3A76_.wvu.Cols" localSheetId="1" hidden="1">BudgetForm1!#REF!</definedName>
    <definedName name="Z_88225DDB_88C3_4DE1_A398_74AE2A7C3A76_.wvu.PrintTitles" localSheetId="1" hidden="1">BudgetForm1!$1:$6</definedName>
  </definedNames>
  <calcPr calcId="150001" concurrentCalc="0"/>
  <customWorkbookViews>
    <customWorkbookView name="jhallen - Personal View" guid="{88225DDB-88C3-4DE1-A398-74AE2A7C3A76}" mergeInterval="0" personalView="1" maximized="1" windowWidth="1020" windowHeight="596" activeSheetId="1"/>
    <customWorkbookView name="kolibaa - Personal View" guid="{2E7BD23B-C479-48EE-936F-A0AFE111F512}" mergeInterval="0" personalView="1" maximized="1" windowWidth="1253" windowHeight="805" activeSheetId="2" showComments="commIndAndComment"/>
  </customWorkbookViews>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D36" i="2" l="1"/>
  <c r="D37" i="2"/>
  <c r="D38" i="2"/>
  <c r="D35" i="2"/>
  <c r="D19" i="2"/>
  <c r="D20" i="2"/>
  <c r="D21" i="2"/>
  <c r="D22" i="2"/>
  <c r="D18" i="2"/>
  <c r="A36" i="2"/>
  <c r="A37" i="2"/>
  <c r="A38" i="2"/>
  <c r="G29" i="2"/>
  <c r="E37" i="2"/>
  <c r="G37" i="2"/>
  <c r="A22" i="2"/>
  <c r="A21" i="2"/>
  <c r="A20" i="2"/>
  <c r="A18" i="2"/>
  <c r="G46" i="2"/>
  <c r="G45" i="2"/>
  <c r="G44" i="2"/>
  <c r="G43" i="2"/>
  <c r="G30" i="2"/>
  <c r="E38" i="2"/>
  <c r="G38" i="2"/>
  <c r="G28" i="2"/>
  <c r="E36" i="2"/>
  <c r="G36" i="2"/>
  <c r="G27" i="2"/>
  <c r="E35" i="2"/>
  <c r="G35" i="2"/>
  <c r="A35" i="2"/>
  <c r="A19" i="2"/>
  <c r="G13" i="2"/>
  <c r="E22" i="2"/>
  <c r="G22" i="2"/>
  <c r="G12" i="2"/>
  <c r="E21" i="2"/>
  <c r="G21" i="2"/>
  <c r="G11" i="2"/>
  <c r="E20" i="2"/>
  <c r="G20" i="2"/>
  <c r="G10" i="2"/>
  <c r="E19" i="2"/>
  <c r="G19" i="2"/>
  <c r="G9" i="2"/>
  <c r="E18" i="2"/>
  <c r="G18" i="2"/>
  <c r="G65" i="2"/>
  <c r="G55" i="2"/>
  <c r="G60" i="2"/>
  <c r="G23" i="2"/>
  <c r="G14" i="2"/>
  <c r="G47" i="2"/>
  <c r="G31" i="2"/>
  <c r="G39" i="2"/>
  <c r="G67" i="2"/>
</calcChain>
</file>

<file path=xl/sharedStrings.xml><?xml version="1.0" encoding="utf-8"?>
<sst xmlns="http://schemas.openxmlformats.org/spreadsheetml/2006/main" count="104" uniqueCount="71">
  <si>
    <t>Project Title:</t>
  </si>
  <si>
    <t>PLEASE READ THESE INSTRUCTIONS FIRST</t>
  </si>
  <si>
    <t>Comments:</t>
  </si>
  <si>
    <t>Travel</t>
  </si>
  <si>
    <t xml:space="preserve">▪ </t>
  </si>
  <si>
    <t>Please indicate individual student salaries on separate rows so it is clear how many students will be supported.</t>
  </si>
  <si>
    <t>Amount Requested</t>
  </si>
  <si>
    <t>Travel Subtotal</t>
  </si>
  <si>
    <t>GRAND TOTAL</t>
  </si>
  <si>
    <t>Please do not alter or add budget categories. There is space for comments at the bottom of the form if needed.</t>
  </si>
  <si>
    <t>Grant budget must be itemized by expense category and details given (no lump sums please).</t>
  </si>
  <si>
    <t xml:space="preserve">Other Budget Items </t>
  </si>
  <si>
    <t xml:space="preserve"> </t>
  </si>
  <si>
    <t>Other  Budget Items Subtotal</t>
  </si>
  <si>
    <t>Summer Grant Application Budget Instructions</t>
  </si>
  <si>
    <t>Faculty Name</t>
  </si>
  <si>
    <t>Number of Months Devoted to Project</t>
  </si>
  <si>
    <t xml:space="preserve">Monthly Salary </t>
  </si>
  <si>
    <t xml:space="preserve">Faculty salaries:  Enter the per-month salary of each faculty member who will be working on the project during the summer.  To calculate the monthly rate, divide the annual conract amount by the number of months in the contract term. </t>
  </si>
  <si>
    <t>Supplies, Materials, and Equipment</t>
  </si>
  <si>
    <t xml:space="preserve"> Department</t>
  </si>
  <si>
    <t>Faculty Benefits</t>
  </si>
  <si>
    <t>Total salary (auto input from total above)</t>
  </si>
  <si>
    <t>Project Faculty Stipends</t>
  </si>
  <si>
    <t>PT</t>
  </si>
  <si>
    <t>MTH</t>
  </si>
  <si>
    <t xml:space="preserve">Graduate Assistant Stipends </t>
  </si>
  <si>
    <t>GA Benefits</t>
  </si>
  <si>
    <t>Ace</t>
  </si>
  <si>
    <t>Student Name</t>
  </si>
  <si>
    <t>Graduate Assistant Stipends Subtotal</t>
  </si>
  <si>
    <t>Faculty Benefits Subtotal</t>
  </si>
  <si>
    <t>GA Benefits Subtotal</t>
  </si>
  <si>
    <t>Student Wages &amp; BenefitsSubtotal</t>
  </si>
  <si>
    <t>Hourly wage rate</t>
  </si>
  <si>
    <t># hours to be worked during summer grant period</t>
  </si>
  <si>
    <t>Sierra</t>
  </si>
  <si>
    <t>Logan</t>
  </si>
  <si>
    <t>Faculty Salaries Subtotal</t>
  </si>
  <si>
    <t>GA's department</t>
  </si>
  <si>
    <t>Amount of Stipend Requested for GA during project</t>
  </si>
  <si>
    <t>Be sure to enter names of each faculty member on the project.  You may not have faculty personnel who are "TBD."</t>
  </si>
  <si>
    <t>Benefit rates are calculated automatically.</t>
  </si>
  <si>
    <t>Supplies, Materials, and Equipment Subtotal</t>
  </si>
  <si>
    <t>Provide a brief narrative explanation of Supplies, Materials, and Equipment needed for the project.</t>
  </si>
  <si>
    <t xml:space="preserve">Please type in green fields ONLY. </t>
  </si>
  <si>
    <t>Student name (if known), or write TBD</t>
  </si>
  <si>
    <t>GA Name</t>
  </si>
  <si>
    <t>PHY</t>
  </si>
  <si>
    <t>Faculty Name and UD ID #</t>
  </si>
  <si>
    <t>Joe    265874511</t>
  </si>
  <si>
    <t>Mary    225287421</t>
  </si>
  <si>
    <t>Grant funds to support GA s are up for stipends and benefits only. Departments are responsible for the costs of GA tuition</t>
  </si>
  <si>
    <t>Undergraduate or Graduate Student Wages, with Benefits (at 2%)</t>
  </si>
  <si>
    <t>Fill in ONLY green fields on worksheet; light blue areas will autocalculate.</t>
  </si>
  <si>
    <t>Rows can be inserted within existing categories as needed, i.e., for additional faculty, graduate students, and hourly student wage or salary.  Check summation to be sure values from added rows are included.</t>
  </si>
  <si>
    <t>STEM Catalyst Fund</t>
  </si>
  <si>
    <t>PI Name(s):</t>
  </si>
  <si>
    <t>Process for funding GA awards:  The PI's department must initiate the GA contract and the PAF for the GA, leaving blank the funding source for stipend and benefits.  The PI's department will then forward the original GA contract bearing all signatures and the signed PAF to the STEM Catalyst Fund for assignment of funding source.  STEM Catalyst will then submit the original documents to HR and the Office of Graduate Academic Affairs as per university procedures.  </t>
  </si>
  <si>
    <t>Process for funding Student Workers (both Undergraduate and Graduate Students who are not GAs):  The PI's department must initiate the "Hire a Flyer" process to hire your student worker, charging the department's fund number.  Upon receipt of budget detail showing expenses incurred for the student worker during the grant period, the STEM Catalyst Fund will initiate a transfer to the department to reimburse the department for the costs of wages and benefits on the student worker(s) up to the amount that was awarded by the grant.   Note that the department will be responsible for any costs incurred beyond the grant award.  </t>
  </si>
  <si>
    <t>Funding Period</t>
  </si>
  <si>
    <t>Summer 2017</t>
  </si>
  <si>
    <t>Summer 2018</t>
  </si>
  <si>
    <t>Other</t>
  </si>
  <si>
    <t>Faculty Grants Budget Form for April 2017 Application Cycle</t>
  </si>
  <si>
    <r>
      <t>Provide salary requests for the period </t>
    </r>
    <r>
      <rPr>
        <b/>
        <sz val="10"/>
        <color rgb="FF222222"/>
        <rFont val="Arial"/>
        <family val="2"/>
      </rPr>
      <t>May 16 - Aug 15, 2017</t>
    </r>
    <r>
      <rPr>
        <sz val="10"/>
        <color rgb="FF222222"/>
        <rFont val="Arial"/>
        <family val="2"/>
      </rPr>
      <t> or </t>
    </r>
    <r>
      <rPr>
        <b/>
        <sz val="10"/>
        <color rgb="FF222222"/>
        <rFont val="Arial"/>
        <family val="2"/>
      </rPr>
      <t>May 16 - Aug 15, 2018</t>
    </r>
    <r>
      <rPr>
        <sz val="10"/>
        <color rgb="FF222222"/>
        <rFont val="Arial"/>
        <family val="2"/>
      </rPr>
      <t>.</t>
    </r>
  </si>
  <si>
    <t>Funds are available only for tenured, tenure-track, and non-tenure track faculty.</t>
  </si>
  <si>
    <t>rev. 2017-04-02</t>
  </si>
  <si>
    <t>Tenured, Pre-tenure, or non-tenure track?</t>
  </si>
  <si>
    <t>Tenured</t>
  </si>
  <si>
    <t>BIO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</si>
</sst>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 #,##0.00_);_(* \(#,##0.00\);_(* &quot;-&quot;??_);_(@_)"/>
  </numFmts>
  <fonts count="23" x14ac:knownFonts="1">
    <font>
      <sz val="10"/>
      <name val="Arial"/>
    </font>
    <font>
      <sz val="10"/>
      <name val="Arial"/>
      <family val="2"/>
    </font>
    <font>
      <sz val="8"/>
      <name val="Arial"/>
      <family val="2"/>
    </font>
    <font>
      <b/>
      <sz val="12"/>
      <name val="Arial"/>
      <family val="2"/>
    </font>
    <font>
      <b/>
      <sz val="10"/>
      <name val="Arial"/>
      <family val="2"/>
    </font>
    <font>
      <sz val="10"/>
      <name val="Arial"/>
      <family val="2"/>
    </font>
    <font>
      <sz val="10"/>
      <color indexed="8"/>
      <name val="Arial"/>
      <family val="2"/>
    </font>
    <font>
      <b/>
      <sz val="11"/>
      <color indexed="12"/>
      <name val="Arial"/>
      <family val="2"/>
    </font>
    <font>
      <b/>
      <sz val="8"/>
      <name val="Arial"/>
      <family val="2"/>
    </font>
    <font>
      <b/>
      <sz val="10"/>
      <color indexed="9"/>
      <name val="Arial"/>
      <family val="2"/>
    </font>
    <font>
      <b/>
      <i/>
      <sz val="10"/>
      <name val="Arial"/>
      <family val="2"/>
    </font>
    <font>
      <b/>
      <sz val="10"/>
      <color indexed="10"/>
      <name val="Arial"/>
      <family val="2"/>
    </font>
    <font>
      <b/>
      <sz val="16"/>
      <name val="Arial"/>
      <family val="2"/>
    </font>
    <font>
      <sz val="10"/>
      <name val="Arial"/>
    </font>
    <font>
      <sz val="8"/>
      <name val="Arial"/>
    </font>
    <font>
      <b/>
      <i/>
      <sz val="12"/>
      <name val="Arial"/>
      <family val="2"/>
    </font>
    <font>
      <sz val="12"/>
      <name val="Arial"/>
      <family val="2"/>
    </font>
    <font>
      <b/>
      <sz val="9"/>
      <name val="Arial"/>
      <family val="2"/>
    </font>
    <font>
      <b/>
      <sz val="11"/>
      <name val="Arial"/>
      <family val="2"/>
    </font>
    <font>
      <sz val="10"/>
      <color rgb="FF222222"/>
      <name val="Arial"/>
      <family val="2"/>
    </font>
    <font>
      <sz val="16"/>
      <color theme="0" tint="-0.34998626667073579"/>
      <name val="Arial"/>
      <family val="2"/>
    </font>
    <font>
      <sz val="10"/>
      <color theme="0" tint="-0.34998626667073579"/>
      <name val="Arial"/>
      <family val="2"/>
    </font>
    <font>
      <b/>
      <sz val="10"/>
      <color rgb="FF222222"/>
      <name val="Arial"/>
      <family val="2"/>
    </font>
  </fonts>
  <fills count="7">
    <fill>
      <patternFill patternType="none"/>
    </fill>
    <fill>
      <patternFill patternType="gray125"/>
    </fill>
    <fill>
      <patternFill patternType="solid">
        <fgColor indexed="50"/>
        <bgColor indexed="64"/>
      </patternFill>
    </fill>
    <fill>
      <patternFill patternType="solid">
        <fgColor indexed="2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2">
    <xf numFmtId="0" fontId="0" fillId="0" borderId="0"/>
    <xf numFmtId="164" fontId="13" fillId="0" borderId="0" applyFont="0" applyFill="0" applyBorder="0" applyAlignment="0" applyProtection="0"/>
  </cellStyleXfs>
  <cellXfs count="134">
    <xf numFmtId="0" fontId="0" fillId="0" borderId="0" xfId="0"/>
    <xf numFmtId="0" fontId="3" fillId="0" borderId="0" xfId="0" applyFont="1" applyBorder="1" applyAlignment="1" applyProtection="1">
      <alignment horizontal="right" wrapText="1"/>
    </xf>
    <xf numFmtId="0" fontId="3" fillId="0" borderId="0" xfId="0" applyFont="1" applyBorder="1" applyAlignment="1" applyProtection="1">
      <alignment horizontal="left" wrapText="1"/>
    </xf>
    <xf numFmtId="165" fontId="10" fillId="0" borderId="0" xfId="0" applyNumberFormat="1" applyFont="1" applyFill="1" applyBorder="1" applyAlignment="1" applyProtection="1">
      <alignment vertical="center" wrapText="1"/>
    </xf>
    <xf numFmtId="0" fontId="4" fillId="0" borderId="0" xfId="0" applyFont="1" applyAlignment="1">
      <alignment horizontal="center"/>
    </xf>
    <xf numFmtId="165" fontId="5" fillId="0" borderId="0" xfId="0" applyNumberFormat="1" applyFont="1" applyBorder="1" applyProtection="1"/>
    <xf numFmtId="165" fontId="8" fillId="0" borderId="1" xfId="0" applyNumberFormat="1" applyFont="1" applyBorder="1" applyAlignment="1" applyProtection="1">
      <alignment horizontal="center" wrapText="1"/>
    </xf>
    <xf numFmtId="165" fontId="8" fillId="0" borderId="1" xfId="0" applyNumberFormat="1" applyFont="1" applyFill="1" applyBorder="1" applyAlignment="1" applyProtection="1">
      <alignment horizontal="center" vertical="center" wrapText="1"/>
    </xf>
    <xf numFmtId="165" fontId="7" fillId="0" borderId="1" xfId="0" applyNumberFormat="1" applyFont="1" applyBorder="1" applyAlignment="1" applyProtection="1">
      <alignment wrapText="1"/>
    </xf>
    <xf numFmtId="165" fontId="5" fillId="2" borderId="1" xfId="0" applyNumberFormat="1" applyFont="1" applyFill="1" applyBorder="1" applyAlignment="1" applyProtection="1">
      <alignment vertical="center" wrapText="1"/>
      <protection locked="0"/>
    </xf>
    <xf numFmtId="165" fontId="5" fillId="2" borderId="2" xfId="0" applyNumberFormat="1" applyFont="1" applyFill="1" applyBorder="1" applyAlignment="1" applyProtection="1">
      <alignment vertical="center" wrapText="1"/>
      <protection locked="0"/>
    </xf>
    <xf numFmtId="165" fontId="8" fillId="0" borderId="1" xfId="0" applyNumberFormat="1" applyFont="1" applyBorder="1" applyAlignment="1" applyProtection="1">
      <alignment horizontal="center" vertical="center" wrapText="1"/>
    </xf>
    <xf numFmtId="165" fontId="5" fillId="0" borderId="0" xfId="0" applyNumberFormat="1" applyFont="1" applyBorder="1" applyAlignment="1" applyProtection="1">
      <alignment wrapText="1"/>
    </xf>
    <xf numFmtId="165" fontId="5" fillId="2" borderId="1" xfId="0" applyNumberFormat="1" applyFont="1" applyFill="1" applyBorder="1" applyAlignment="1" applyProtection="1">
      <alignment vertical="center"/>
      <protection locked="0"/>
    </xf>
    <xf numFmtId="0" fontId="11" fillId="0" borderId="0" xfId="0" applyFont="1" applyAlignment="1">
      <alignment horizontal="left" vertical="top"/>
    </xf>
    <xf numFmtId="165" fontId="9" fillId="3" borderId="4" xfId="0" applyNumberFormat="1" applyFont="1" applyFill="1" applyBorder="1" applyAlignment="1" applyProtection="1">
      <alignment horizontal="center" wrapText="1"/>
    </xf>
    <xf numFmtId="165" fontId="10" fillId="0" borderId="5" xfId="0" applyNumberFormat="1" applyFont="1" applyFill="1" applyBorder="1" applyAlignment="1" applyProtection="1">
      <alignment vertical="center" wrapText="1"/>
    </xf>
    <xf numFmtId="165" fontId="5" fillId="0" borderId="6" xfId="0" applyNumberFormat="1" applyFont="1" applyFill="1" applyBorder="1" applyAlignment="1" applyProtection="1">
      <alignment vertical="center"/>
    </xf>
    <xf numFmtId="165" fontId="5" fillId="0" borderId="5" xfId="0" applyNumberFormat="1" applyFont="1" applyBorder="1" applyProtection="1"/>
    <xf numFmtId="165" fontId="5" fillId="0" borderId="8" xfId="0" applyNumberFormat="1" applyFont="1" applyBorder="1" applyProtection="1"/>
    <xf numFmtId="165" fontId="5" fillId="2" borderId="7" xfId="0" applyNumberFormat="1" applyFont="1" applyFill="1" applyBorder="1" applyAlignment="1" applyProtection="1">
      <alignment vertical="center"/>
      <protection locked="0"/>
    </xf>
    <xf numFmtId="165" fontId="5" fillId="0" borderId="5" xfId="0" applyNumberFormat="1" applyFont="1" applyBorder="1" applyAlignment="1" applyProtection="1">
      <alignment wrapText="1"/>
    </xf>
    <xf numFmtId="0" fontId="0" fillId="0" borderId="0" xfId="0" applyAlignment="1">
      <alignment horizontal="center" vertical="top" wrapText="1"/>
    </xf>
    <xf numFmtId="0" fontId="12" fillId="0" borderId="0" xfId="0" applyFont="1" applyBorder="1" applyProtection="1"/>
    <xf numFmtId="0" fontId="5" fillId="0" borderId="0" xfId="0" applyFont="1" applyBorder="1" applyProtection="1"/>
    <xf numFmtId="0" fontId="5" fillId="0" borderId="0" xfId="0" applyFont="1" applyBorder="1" applyAlignment="1" applyProtection="1"/>
    <xf numFmtId="165" fontId="5" fillId="0" borderId="0" xfId="0" applyNumberFormat="1" applyFont="1" applyBorder="1" applyAlignment="1" applyProtection="1">
      <alignment vertical="center"/>
    </xf>
    <xf numFmtId="0" fontId="5" fillId="0" borderId="0" xfId="0" applyFont="1" applyBorder="1" applyAlignment="1" applyProtection="1">
      <alignment wrapText="1"/>
    </xf>
    <xf numFmtId="0" fontId="5" fillId="0" borderId="0" xfId="0" applyFont="1" applyBorder="1" applyAlignment="1" applyProtection="1">
      <alignment horizontal="left"/>
    </xf>
    <xf numFmtId="0" fontId="5" fillId="0" borderId="8" xfId="0" applyFont="1" applyBorder="1" applyProtection="1"/>
    <xf numFmtId="165" fontId="1" fillId="2" borderId="1" xfId="0" applyNumberFormat="1" applyFont="1" applyFill="1" applyBorder="1" applyAlignment="1" applyProtection="1">
      <alignment vertical="center" wrapText="1"/>
      <protection locked="0"/>
    </xf>
    <xf numFmtId="165" fontId="1" fillId="2" borderId="3" xfId="0" applyNumberFormat="1" applyFont="1" applyFill="1" applyBorder="1" applyAlignment="1" applyProtection="1">
      <alignment vertical="center" wrapText="1"/>
      <protection locked="0"/>
    </xf>
    <xf numFmtId="0" fontId="5" fillId="0" borderId="0" xfId="0" quotePrefix="1" applyFont="1" applyFill="1" applyBorder="1" applyAlignment="1">
      <alignment vertical="top" wrapText="1"/>
    </xf>
    <xf numFmtId="0" fontId="6" fillId="0" borderId="0" xfId="0" applyFont="1" applyAlignment="1">
      <alignment vertical="top" wrapText="1"/>
    </xf>
    <xf numFmtId="0" fontId="6" fillId="0" borderId="0" xfId="0" quotePrefix="1" applyFont="1" applyAlignment="1">
      <alignment vertical="top" wrapText="1"/>
    </xf>
    <xf numFmtId="0" fontId="6" fillId="0" borderId="0" xfId="0" applyFont="1" applyFill="1" applyBorder="1" applyAlignment="1">
      <alignment vertical="top" wrapText="1"/>
    </xf>
    <xf numFmtId="0" fontId="6" fillId="0" borderId="0" xfId="0" quotePrefix="1" applyFont="1" applyFill="1" applyBorder="1" applyAlignment="1">
      <alignment vertical="top" wrapText="1"/>
    </xf>
    <xf numFmtId="0" fontId="0" fillId="0" borderId="0" xfId="0" applyAlignment="1">
      <alignment vertical="top" wrapText="1"/>
    </xf>
    <xf numFmtId="0" fontId="0" fillId="0" borderId="0" xfId="0" quotePrefix="1" applyAlignment="1">
      <alignment vertical="top" wrapText="1"/>
    </xf>
    <xf numFmtId="0" fontId="3" fillId="0" borderId="0" xfId="0" applyFont="1" applyAlignment="1">
      <alignment horizontal="center"/>
    </xf>
    <xf numFmtId="165" fontId="5" fillId="4" borderId="1" xfId="0" applyNumberFormat="1" applyFont="1" applyFill="1" applyBorder="1" applyAlignment="1" applyProtection="1">
      <alignment vertical="center"/>
    </xf>
    <xf numFmtId="165" fontId="7" fillId="0" borderId="9" xfId="0" applyNumberFormat="1" applyFont="1" applyBorder="1" applyAlignment="1" applyProtection="1">
      <alignment wrapText="1"/>
    </xf>
    <xf numFmtId="165" fontId="1" fillId="2" borderId="3" xfId="0" applyNumberFormat="1" applyFont="1" applyFill="1" applyBorder="1" applyAlignment="1" applyProtection="1">
      <alignment vertical="center" wrapText="1"/>
      <protection locked="0"/>
    </xf>
    <xf numFmtId="165" fontId="7" fillId="0" borderId="3" xfId="0" applyNumberFormat="1" applyFont="1" applyBorder="1" applyAlignment="1" applyProtection="1">
      <alignment wrapText="1"/>
    </xf>
    <xf numFmtId="165" fontId="7" fillId="0" borderId="9" xfId="0" applyNumberFormat="1" applyFont="1" applyBorder="1" applyAlignment="1" applyProtection="1">
      <alignment wrapText="1"/>
    </xf>
    <xf numFmtId="165" fontId="7" fillId="0" borderId="0" xfId="0" applyNumberFormat="1" applyFont="1" applyBorder="1" applyAlignment="1" applyProtection="1">
      <alignment wrapText="1"/>
    </xf>
    <xf numFmtId="165" fontId="17" fillId="0" borderId="1" xfId="0" applyNumberFormat="1" applyFont="1" applyBorder="1" applyAlignment="1" applyProtection="1">
      <alignment wrapText="1"/>
    </xf>
    <xf numFmtId="0" fontId="1" fillId="0" borderId="0" xfId="0" applyFont="1" applyAlignment="1">
      <alignment vertical="top" wrapText="1"/>
    </xf>
    <xf numFmtId="165" fontId="7" fillId="0" borderId="2" xfId="0" applyNumberFormat="1" applyFont="1" applyBorder="1" applyAlignment="1" applyProtection="1">
      <alignment wrapText="1"/>
    </xf>
    <xf numFmtId="165" fontId="1" fillId="2" borderId="2" xfId="0" applyNumberFormat="1" applyFont="1" applyFill="1" applyBorder="1" applyAlignment="1" applyProtection="1">
      <alignment vertical="center" wrapText="1"/>
      <protection locked="0"/>
    </xf>
    <xf numFmtId="165" fontId="5" fillId="0" borderId="0" xfId="0" applyNumberFormat="1" applyFont="1" applyFill="1" applyBorder="1" applyAlignment="1" applyProtection="1">
      <alignment vertical="center"/>
    </xf>
    <xf numFmtId="165" fontId="17" fillId="0" borderId="1" xfId="0" applyNumberFormat="1" applyFont="1" applyBorder="1" applyAlignment="1" applyProtection="1">
      <alignment horizontal="center" wrapText="1"/>
    </xf>
    <xf numFmtId="165" fontId="8" fillId="0" borderId="3" xfId="0" applyNumberFormat="1" applyFont="1" applyFill="1" applyBorder="1" applyAlignment="1" applyProtection="1">
      <alignment horizontal="center" vertical="center" wrapText="1"/>
    </xf>
    <xf numFmtId="10" fontId="7" fillId="0" borderId="1" xfId="0" applyNumberFormat="1" applyFont="1" applyBorder="1" applyAlignment="1" applyProtection="1">
      <alignment wrapText="1"/>
    </xf>
    <xf numFmtId="165" fontId="10" fillId="0" borderId="3" xfId="0" applyNumberFormat="1" applyFont="1" applyFill="1" applyBorder="1" applyAlignment="1" applyProtection="1">
      <alignment horizontal="right" vertical="center" wrapText="1"/>
    </xf>
    <xf numFmtId="165" fontId="10" fillId="0" borderId="2" xfId="0" applyNumberFormat="1" applyFont="1" applyFill="1" applyBorder="1" applyAlignment="1" applyProtection="1">
      <alignment horizontal="right" vertical="center" wrapText="1"/>
    </xf>
    <xf numFmtId="165" fontId="5" fillId="0" borderId="8" xfId="0" applyNumberFormat="1" applyFont="1" applyFill="1" applyBorder="1" applyAlignment="1" applyProtection="1">
      <alignment vertical="center"/>
    </xf>
    <xf numFmtId="165" fontId="8" fillId="0" borderId="9" xfId="0" applyNumberFormat="1" applyFont="1" applyFill="1" applyBorder="1" applyAlignment="1" applyProtection="1">
      <alignment horizontal="center" wrapText="1"/>
    </xf>
    <xf numFmtId="165" fontId="9" fillId="0" borderId="4" xfId="0" applyNumberFormat="1" applyFont="1" applyFill="1" applyBorder="1" applyAlignment="1" applyProtection="1">
      <alignment horizontal="center" wrapText="1"/>
    </xf>
    <xf numFmtId="164" fontId="5" fillId="2" borderId="1" xfId="1" applyFont="1" applyFill="1" applyBorder="1" applyAlignment="1" applyProtection="1">
      <alignment vertical="center" wrapText="1"/>
      <protection locked="0"/>
    </xf>
    <xf numFmtId="164" fontId="5" fillId="5" borderId="4" xfId="1" applyFont="1" applyFill="1" applyBorder="1" applyAlignment="1" applyProtection="1">
      <alignment vertical="center"/>
    </xf>
    <xf numFmtId="164" fontId="5" fillId="5" borderId="1" xfId="1" applyFont="1" applyFill="1" applyBorder="1" applyAlignment="1" applyProtection="1">
      <alignment vertical="center"/>
    </xf>
    <xf numFmtId="164" fontId="5" fillId="5" borderId="7" xfId="1" applyNumberFormat="1" applyFont="1" applyFill="1" applyBorder="1" applyAlignment="1" applyProtection="1">
      <alignment vertical="center"/>
    </xf>
    <xf numFmtId="165" fontId="5" fillId="5" borderId="1" xfId="0" applyNumberFormat="1" applyFont="1" applyFill="1" applyBorder="1" applyAlignment="1" applyProtection="1">
      <alignment vertical="center"/>
    </xf>
    <xf numFmtId="165" fontId="5" fillId="5" borderId="4" xfId="0" applyNumberFormat="1" applyFont="1" applyFill="1" applyBorder="1" applyAlignment="1" applyProtection="1">
      <alignment vertical="center"/>
    </xf>
    <xf numFmtId="165" fontId="5" fillId="5" borderId="7" xfId="0" applyNumberFormat="1" applyFont="1" applyFill="1" applyBorder="1" applyAlignment="1" applyProtection="1">
      <alignment vertical="center"/>
    </xf>
    <xf numFmtId="165" fontId="10" fillId="0" borderId="0" xfId="0" applyNumberFormat="1" applyFont="1" applyFill="1" applyBorder="1" applyAlignment="1" applyProtection="1">
      <alignment horizontal="right" vertical="center" wrapText="1"/>
    </xf>
    <xf numFmtId="165" fontId="5" fillId="6" borderId="1" xfId="0" applyNumberFormat="1" applyFont="1" applyFill="1" applyBorder="1" applyAlignment="1" applyProtection="1">
      <alignment vertical="center"/>
    </xf>
    <xf numFmtId="164" fontId="3" fillId="6" borderId="1" xfId="1" applyNumberFormat="1" applyFont="1" applyFill="1" applyBorder="1" applyAlignment="1" applyProtection="1">
      <alignment vertical="center"/>
    </xf>
    <xf numFmtId="0" fontId="19" fillId="0" borderId="0" xfId="0" applyFont="1" applyAlignment="1">
      <alignment wrapText="1"/>
    </xf>
    <xf numFmtId="0" fontId="0" fillId="0" borderId="0" xfId="0" applyFont="1" applyFill="1" applyBorder="1" applyAlignment="1">
      <alignment vertical="top" wrapText="1"/>
    </xf>
    <xf numFmtId="165" fontId="7" fillId="0" borderId="2" xfId="0" applyNumberFormat="1" applyFont="1" applyBorder="1" applyAlignment="1" applyProtection="1">
      <alignment wrapText="1"/>
    </xf>
    <xf numFmtId="165" fontId="5" fillId="2" borderId="2" xfId="0" applyNumberFormat="1" applyFont="1" applyFill="1" applyBorder="1" applyAlignment="1" applyProtection="1">
      <alignment vertical="center" wrapText="1"/>
      <protection locked="0"/>
    </xf>
    <xf numFmtId="0" fontId="4" fillId="0" borderId="0" xfId="0" applyFont="1" applyBorder="1" applyAlignment="1" applyProtection="1">
      <alignment horizontal="left" wrapText="1"/>
    </xf>
    <xf numFmtId="0" fontId="20" fillId="0" borderId="0" xfId="0" applyFont="1" applyBorder="1" applyProtection="1"/>
    <xf numFmtId="0" fontId="21" fillId="0" borderId="0" xfId="0" applyFont="1" applyBorder="1" applyProtection="1"/>
    <xf numFmtId="165" fontId="1" fillId="5" borderId="1" xfId="0" applyNumberFormat="1" applyFont="1" applyFill="1" applyBorder="1" applyAlignment="1" applyProtection="1">
      <alignment vertical="center" wrapText="1"/>
      <protection locked="0"/>
    </xf>
    <xf numFmtId="0" fontId="19" fillId="0" borderId="0" xfId="0" applyFont="1"/>
    <xf numFmtId="165" fontId="0" fillId="2" borderId="1" xfId="0" applyNumberFormat="1" applyFont="1" applyFill="1" applyBorder="1" applyAlignment="1" applyProtection="1">
      <alignment vertical="center" wrapText="1"/>
      <protection locked="0"/>
    </xf>
    <xf numFmtId="164" fontId="5" fillId="5" borderId="3" xfId="1" applyFont="1" applyFill="1" applyBorder="1" applyAlignment="1" applyProtection="1">
      <alignment vertical="center" wrapText="1"/>
      <protection locked="0"/>
    </xf>
    <xf numFmtId="164" fontId="5" fillId="5" borderId="9" xfId="1" applyFont="1" applyFill="1" applyBorder="1" applyAlignment="1" applyProtection="1">
      <alignment vertical="center" wrapText="1"/>
      <protection locked="0"/>
    </xf>
    <xf numFmtId="0" fontId="5" fillId="2" borderId="3" xfId="0" applyFont="1" applyFill="1" applyBorder="1" applyAlignment="1" applyProtection="1">
      <alignment wrapText="1"/>
      <protection locked="0"/>
    </xf>
    <xf numFmtId="0" fontId="5" fillId="2" borderId="2" xfId="0" applyFont="1" applyFill="1" applyBorder="1" applyAlignment="1" applyProtection="1">
      <alignment wrapText="1"/>
      <protection locked="0"/>
    </xf>
    <xf numFmtId="0" fontId="5" fillId="2" borderId="9" xfId="0" applyFont="1" applyFill="1" applyBorder="1" applyAlignment="1" applyProtection="1">
      <alignment wrapText="1"/>
      <protection locked="0"/>
    </xf>
    <xf numFmtId="165" fontId="5" fillId="2" borderId="3" xfId="0" applyNumberFormat="1" applyFont="1" applyFill="1" applyBorder="1" applyAlignment="1" applyProtection="1">
      <alignment vertical="center" wrapText="1"/>
      <protection locked="0"/>
    </xf>
    <xf numFmtId="165" fontId="5" fillId="2" borderId="2" xfId="0" applyNumberFormat="1" applyFont="1" applyFill="1" applyBorder="1" applyAlignment="1" applyProtection="1">
      <alignment vertical="center" wrapText="1"/>
      <protection locked="0"/>
    </xf>
    <xf numFmtId="165" fontId="5" fillId="2" borderId="9" xfId="0" applyNumberFormat="1" applyFont="1" applyFill="1" applyBorder="1" applyAlignment="1" applyProtection="1">
      <alignment vertical="center" wrapText="1"/>
      <protection locked="0"/>
    </xf>
    <xf numFmtId="0" fontId="4" fillId="0" borderId="10" xfId="0" applyFont="1" applyBorder="1" applyAlignment="1" applyProtection="1">
      <alignment horizontal="left" wrapText="1"/>
    </xf>
    <xf numFmtId="0" fontId="4" fillId="0" borderId="12" xfId="0" applyFont="1" applyBorder="1" applyAlignment="1" applyProtection="1">
      <alignment horizontal="left" wrapText="1"/>
    </xf>
    <xf numFmtId="0" fontId="4" fillId="0" borderId="11" xfId="0" applyFont="1" applyBorder="1" applyAlignment="1" applyProtection="1">
      <alignment horizontal="left" wrapText="1"/>
    </xf>
    <xf numFmtId="165" fontId="1" fillId="2" borderId="3" xfId="0" applyNumberFormat="1" applyFont="1" applyFill="1" applyBorder="1" applyAlignment="1" applyProtection="1">
      <alignment vertical="center" wrapText="1"/>
      <protection locked="0"/>
    </xf>
    <xf numFmtId="165" fontId="1" fillId="2" borderId="2" xfId="0" applyNumberFormat="1" applyFont="1" applyFill="1" applyBorder="1" applyAlignment="1" applyProtection="1">
      <alignment vertical="center" wrapText="1"/>
      <protection locked="0"/>
    </xf>
    <xf numFmtId="165" fontId="10" fillId="4" borderId="3" xfId="0" applyNumberFormat="1" applyFont="1" applyFill="1" applyBorder="1" applyAlignment="1" applyProtection="1">
      <alignment horizontal="right" vertical="center" wrapText="1"/>
    </xf>
    <xf numFmtId="165" fontId="10" fillId="4" borderId="2" xfId="0" applyNumberFormat="1" applyFont="1" applyFill="1" applyBorder="1" applyAlignment="1" applyProtection="1">
      <alignment horizontal="right" vertical="center" wrapText="1"/>
    </xf>
    <xf numFmtId="0" fontId="0" fillId="4" borderId="2" xfId="0" applyFill="1" applyBorder="1" applyAlignment="1" applyProtection="1">
      <alignment horizontal="right" vertical="center" wrapText="1"/>
    </xf>
    <xf numFmtId="0" fontId="0" fillId="4" borderId="9" xfId="0" applyFill="1" applyBorder="1" applyAlignment="1" applyProtection="1">
      <alignment horizontal="right" vertical="center" wrapText="1"/>
    </xf>
    <xf numFmtId="165" fontId="15" fillId="0" borderId="1" xfId="0" applyNumberFormat="1" applyFont="1" applyFill="1" applyBorder="1" applyAlignment="1" applyProtection="1">
      <alignment vertical="center" wrapText="1"/>
    </xf>
    <xf numFmtId="0" fontId="16" fillId="0" borderId="1" xfId="0" applyFont="1" applyBorder="1" applyAlignment="1" applyProtection="1">
      <alignment vertical="center" wrapText="1"/>
    </xf>
    <xf numFmtId="0" fontId="5" fillId="2" borderId="3" xfId="0" applyFont="1" applyFill="1" applyBorder="1" applyProtection="1">
      <protection locked="0"/>
    </xf>
    <xf numFmtId="0" fontId="5" fillId="2" borderId="2" xfId="0" applyFont="1" applyFill="1" applyBorder="1" applyProtection="1">
      <protection locked="0"/>
    </xf>
    <xf numFmtId="0" fontId="5" fillId="2" borderId="9" xfId="0" applyFont="1" applyFill="1" applyBorder="1" applyProtection="1">
      <protection locked="0"/>
    </xf>
    <xf numFmtId="165" fontId="7" fillId="0" borderId="1" xfId="0" applyNumberFormat="1" applyFont="1" applyBorder="1" applyAlignment="1" applyProtection="1">
      <alignment horizontal="left" vertical="center" wrapText="1"/>
    </xf>
    <xf numFmtId="165" fontId="7" fillId="0" borderId="1" xfId="0" applyNumberFormat="1" applyFont="1" applyBorder="1" applyAlignment="1" applyProtection="1">
      <alignment wrapText="1"/>
    </xf>
    <xf numFmtId="0" fontId="0" fillId="0" borderId="1" xfId="0" applyBorder="1" applyAlignment="1" applyProtection="1">
      <alignment wrapText="1"/>
    </xf>
    <xf numFmtId="165" fontId="17" fillId="0" borderId="3" xfId="0" applyNumberFormat="1" applyFont="1" applyBorder="1" applyAlignment="1" applyProtection="1">
      <alignment wrapText="1"/>
    </xf>
    <xf numFmtId="165" fontId="17" fillId="0" borderId="2" xfId="0" applyNumberFormat="1" applyFont="1" applyBorder="1" applyAlignment="1" applyProtection="1">
      <alignment wrapText="1"/>
    </xf>
    <xf numFmtId="165" fontId="17" fillId="0" borderId="9" xfId="0" applyNumberFormat="1" applyFont="1" applyBorder="1" applyAlignment="1" applyProtection="1">
      <alignment wrapText="1"/>
    </xf>
    <xf numFmtId="165" fontId="10" fillId="4" borderId="9" xfId="0" applyNumberFormat="1" applyFont="1" applyFill="1" applyBorder="1" applyAlignment="1" applyProtection="1">
      <alignment horizontal="right" vertical="center" wrapText="1"/>
    </xf>
    <xf numFmtId="165" fontId="8" fillId="0" borderId="3" xfId="0" applyNumberFormat="1" applyFont="1" applyBorder="1" applyAlignment="1" applyProtection="1">
      <alignment horizontal="center" vertical="center" wrapText="1"/>
    </xf>
    <xf numFmtId="165" fontId="8" fillId="0" borderId="9" xfId="0" applyNumberFormat="1" applyFont="1" applyBorder="1" applyAlignment="1" applyProtection="1">
      <alignment horizontal="center" vertical="center" wrapText="1"/>
    </xf>
    <xf numFmtId="0" fontId="5" fillId="5" borderId="3" xfId="0" applyNumberFormat="1" applyFont="1" applyFill="1" applyBorder="1" applyAlignment="1" applyProtection="1">
      <alignment vertical="center" wrapText="1"/>
      <protection locked="0"/>
    </xf>
    <xf numFmtId="0" fontId="5" fillId="5" borderId="2" xfId="0" applyNumberFormat="1" applyFont="1" applyFill="1" applyBorder="1" applyAlignment="1" applyProtection="1">
      <alignment vertical="center" wrapText="1"/>
      <protection locked="0"/>
    </xf>
    <xf numFmtId="0" fontId="5" fillId="5" borderId="9" xfId="0" applyNumberFormat="1" applyFont="1" applyFill="1" applyBorder="1" applyAlignment="1" applyProtection="1">
      <alignment vertical="center" wrapText="1"/>
      <protection locked="0"/>
    </xf>
    <xf numFmtId="0" fontId="1" fillId="5" borderId="3" xfId="0" applyNumberFormat="1" applyFont="1" applyFill="1" applyBorder="1" applyAlignment="1" applyProtection="1">
      <alignment vertical="center" wrapText="1"/>
      <protection locked="0"/>
    </xf>
    <xf numFmtId="165" fontId="7" fillId="0" borderId="3" xfId="0" applyNumberFormat="1" applyFont="1" applyBorder="1" applyAlignment="1" applyProtection="1">
      <alignment horizontal="left" wrapText="1"/>
    </xf>
    <xf numFmtId="165" fontId="7" fillId="0" borderId="2" xfId="0" applyNumberFormat="1" applyFont="1" applyBorder="1" applyAlignment="1" applyProtection="1">
      <alignment horizontal="left" wrapText="1"/>
    </xf>
    <xf numFmtId="49" fontId="1" fillId="2" borderId="3" xfId="0" applyNumberFormat="1" applyFont="1" applyFill="1" applyBorder="1" applyAlignment="1" applyProtection="1">
      <alignment horizontal="left" vertical="center" wrapText="1"/>
      <protection locked="0"/>
    </xf>
    <xf numFmtId="49" fontId="1" fillId="2" borderId="2" xfId="0" applyNumberFormat="1" applyFont="1" applyFill="1" applyBorder="1" applyAlignment="1" applyProtection="1">
      <alignment horizontal="left" vertical="center" wrapText="1"/>
      <protection locked="0"/>
    </xf>
    <xf numFmtId="49" fontId="1" fillId="2" borderId="9"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left" wrapText="1"/>
      <protection locked="0"/>
    </xf>
    <xf numFmtId="0" fontId="4" fillId="2" borderId="2" xfId="0" applyFont="1"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9" xfId="0" applyFill="1" applyBorder="1" applyAlignment="1" applyProtection="1">
      <alignment horizontal="left" wrapText="1"/>
      <protection locked="0"/>
    </xf>
    <xf numFmtId="0" fontId="12" fillId="0" borderId="0" xfId="0" applyFont="1" applyBorder="1" applyAlignment="1" applyProtection="1">
      <alignment horizontal="center" vertical="center"/>
    </xf>
    <xf numFmtId="0" fontId="3" fillId="0" borderId="0" xfId="0" applyFont="1" applyBorder="1" applyAlignment="1" applyProtection="1">
      <alignment horizontal="center"/>
    </xf>
    <xf numFmtId="0" fontId="4" fillId="0" borderId="0" xfId="0" applyFont="1" applyAlignment="1">
      <alignment horizontal="center"/>
    </xf>
    <xf numFmtId="0" fontId="0" fillId="0" borderId="0" xfId="0" applyAlignment="1"/>
    <xf numFmtId="0" fontId="3" fillId="0" borderId="3" xfId="0" applyFont="1" applyBorder="1" applyAlignment="1" applyProtection="1">
      <alignment horizontal="right" wrapText="1"/>
    </xf>
    <xf numFmtId="0" fontId="3" fillId="0" borderId="9" xfId="0" applyFont="1" applyBorder="1" applyAlignment="1" applyProtection="1">
      <alignment horizontal="right" wrapText="1"/>
    </xf>
    <xf numFmtId="0" fontId="18" fillId="0" borderId="3" xfId="0" applyFont="1" applyBorder="1" applyAlignment="1" applyProtection="1">
      <alignment horizontal="right" wrapText="1"/>
    </xf>
    <xf numFmtId="0" fontId="18" fillId="0" borderId="9" xfId="0" applyFont="1" applyBorder="1" applyAlignment="1" applyProtection="1">
      <alignment horizontal="right" wrapText="1"/>
    </xf>
    <xf numFmtId="165" fontId="7" fillId="0" borderId="3" xfId="0" applyNumberFormat="1" applyFont="1" applyBorder="1" applyAlignment="1" applyProtection="1">
      <alignment wrapText="1"/>
    </xf>
    <xf numFmtId="165" fontId="7" fillId="0" borderId="2" xfId="0" applyNumberFormat="1" applyFont="1" applyBorder="1" applyAlignment="1" applyProtection="1">
      <alignment wrapText="1"/>
    </xf>
    <xf numFmtId="165" fontId="5" fillId="5" borderId="3" xfId="0" applyNumberFormat="1" applyFont="1" applyFill="1" applyBorder="1" applyAlignment="1" applyProtection="1">
      <alignment vertical="center" wrapText="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1"/>
  <sheetViews>
    <sheetView workbookViewId="0">
      <selection activeCell="B24" sqref="B24"/>
    </sheetView>
  </sheetViews>
  <sheetFormatPr baseColWidth="10" defaultColWidth="8.83203125" defaultRowHeight="12" x14ac:dyDescent="0"/>
  <cols>
    <col min="1" max="1" width="5.83203125" customWidth="1"/>
    <col min="2" max="2" width="94.83203125" customWidth="1"/>
    <col min="3" max="3" width="9" customWidth="1"/>
  </cols>
  <sheetData>
    <row r="1" spans="1:3" ht="15">
      <c r="B1" s="39" t="s">
        <v>56</v>
      </c>
    </row>
    <row r="2" spans="1:3" ht="15">
      <c r="B2" s="39" t="s">
        <v>14</v>
      </c>
    </row>
    <row r="4" spans="1:3">
      <c r="B4" s="4"/>
    </row>
    <row r="5" spans="1:3">
      <c r="B5" s="14" t="s">
        <v>1</v>
      </c>
    </row>
    <row r="6" spans="1:3">
      <c r="A6" s="22" t="s">
        <v>4</v>
      </c>
      <c r="B6" s="47" t="s">
        <v>54</v>
      </c>
      <c r="C6" s="38"/>
    </row>
    <row r="7" spans="1:3">
      <c r="A7" s="22" t="s">
        <v>4</v>
      </c>
      <c r="B7" s="77" t="s">
        <v>65</v>
      </c>
      <c r="C7" s="38"/>
    </row>
    <row r="8" spans="1:3">
      <c r="A8" s="22" t="s">
        <v>4</v>
      </c>
      <c r="B8" s="70" t="s">
        <v>66</v>
      </c>
      <c r="C8" s="32"/>
    </row>
    <row r="9" spans="1:3">
      <c r="A9" s="22" t="s">
        <v>4</v>
      </c>
      <c r="B9" s="35" t="s">
        <v>10</v>
      </c>
      <c r="C9" s="36"/>
    </row>
    <row r="10" spans="1:3">
      <c r="A10" s="22" t="s">
        <v>4</v>
      </c>
      <c r="B10" s="37" t="s">
        <v>9</v>
      </c>
      <c r="C10" s="38"/>
    </row>
    <row r="11" spans="1:3" ht="24">
      <c r="A11" s="22" t="s">
        <v>4</v>
      </c>
      <c r="B11" s="33" t="s">
        <v>55</v>
      </c>
      <c r="C11" s="34"/>
    </row>
    <row r="12" spans="1:3">
      <c r="A12" s="22" t="s">
        <v>4</v>
      </c>
      <c r="B12" s="33" t="s">
        <v>41</v>
      </c>
      <c r="C12" s="33"/>
    </row>
    <row r="13" spans="1:3" ht="24">
      <c r="A13" s="22" t="s">
        <v>4</v>
      </c>
      <c r="B13" s="33" t="s">
        <v>18</v>
      </c>
      <c r="C13" s="33"/>
    </row>
    <row r="14" spans="1:3">
      <c r="A14" s="22" t="s">
        <v>4</v>
      </c>
      <c r="B14" s="33" t="s">
        <v>42</v>
      </c>
      <c r="C14" s="33"/>
    </row>
    <row r="15" spans="1:3">
      <c r="A15" s="22" t="s">
        <v>4</v>
      </c>
      <c r="B15" s="33" t="s">
        <v>5</v>
      </c>
      <c r="C15" s="34"/>
    </row>
    <row r="16" spans="1:3">
      <c r="A16" s="22" t="s">
        <v>4</v>
      </c>
      <c r="B16" s="35" t="s">
        <v>44</v>
      </c>
      <c r="C16" s="36"/>
    </row>
    <row r="17" spans="1:2">
      <c r="A17" s="22" t="s">
        <v>4</v>
      </c>
      <c r="B17" s="69" t="s">
        <v>52</v>
      </c>
    </row>
    <row r="18" spans="1:2" ht="48">
      <c r="A18" s="22" t="s">
        <v>4</v>
      </c>
      <c r="B18" s="69" t="s">
        <v>58</v>
      </c>
    </row>
    <row r="19" spans="1:2" ht="72">
      <c r="A19" s="22" t="s">
        <v>4</v>
      </c>
      <c r="B19" s="69" t="s">
        <v>59</v>
      </c>
    </row>
    <row r="21" spans="1:2">
      <c r="B21" t="s">
        <v>67</v>
      </c>
    </row>
  </sheetData>
  <phoneticPr fontId="14" type="noConversion"/>
  <pageMargins left="0.75" right="0.75" top="1" bottom="1" header="0.5" footer="0.5"/>
  <pageSetup scale="90" fitToHeight="0"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M78"/>
  <sheetViews>
    <sheetView showGridLines="0" tabSelected="1" view="pageBreakPreview" topLeftCell="A2" zoomScaleSheetLayoutView="100" workbookViewId="0">
      <selection activeCell="C11" sqref="C11"/>
    </sheetView>
  </sheetViews>
  <sheetFormatPr baseColWidth="10" defaultColWidth="9.1640625" defaultRowHeight="12" x14ac:dyDescent="0"/>
  <cols>
    <col min="1" max="1" width="29.6640625" style="27" customWidth="1"/>
    <col min="2" max="2" width="20.5" style="27" customWidth="1"/>
    <col min="3" max="4" width="15.6640625" style="27" customWidth="1"/>
    <col min="5" max="5" width="12.1640625" style="27" customWidth="1"/>
    <col min="6" max="6" width="47.5" style="27" customWidth="1"/>
    <col min="7" max="7" width="16.1640625" style="24" customWidth="1"/>
    <col min="8" max="8" width="10" style="24" customWidth="1"/>
    <col min="9" max="9" width="10.33203125" style="24" bestFit="1" customWidth="1"/>
    <col min="10" max="10" width="9.33203125" style="24" bestFit="1" customWidth="1"/>
    <col min="11" max="12" width="9.1640625" style="24"/>
    <col min="13" max="13" width="0" style="24" hidden="1" customWidth="1"/>
    <col min="14" max="16384" width="9.1640625" style="24"/>
  </cols>
  <sheetData>
    <row r="1" spans="1:13" s="23" customFormat="1" ht="18">
      <c r="A1" s="123" t="s">
        <v>56</v>
      </c>
      <c r="B1" s="123"/>
      <c r="C1" s="123"/>
      <c r="D1" s="123"/>
      <c r="E1" s="123"/>
      <c r="F1" s="123"/>
      <c r="G1" s="123"/>
      <c r="M1" s="74" t="s">
        <v>61</v>
      </c>
    </row>
    <row r="2" spans="1:13" s="23" customFormat="1" ht="18">
      <c r="A2" s="124" t="s">
        <v>64</v>
      </c>
      <c r="B2" s="124"/>
      <c r="C2" s="124"/>
      <c r="D2" s="124"/>
      <c r="E2" s="124"/>
      <c r="F2" s="124"/>
      <c r="G2" s="124"/>
      <c r="M2" s="74" t="s">
        <v>62</v>
      </c>
    </row>
    <row r="3" spans="1:13" ht="12.75" customHeight="1">
      <c r="A3" s="125" t="s">
        <v>45</v>
      </c>
      <c r="B3" s="125"/>
      <c r="C3" s="126"/>
      <c r="D3" s="126"/>
      <c r="E3" s="126"/>
      <c r="F3" s="126"/>
      <c r="G3" s="126"/>
      <c r="M3" s="75" t="s">
        <v>63</v>
      </c>
    </row>
    <row r="4" spans="1:13" ht="44.25" customHeight="1">
      <c r="A4" s="127" t="s">
        <v>0</v>
      </c>
      <c r="B4" s="128"/>
      <c r="C4" s="119"/>
      <c r="D4" s="120"/>
      <c r="E4" s="121"/>
      <c r="F4" s="121"/>
      <c r="G4" s="122"/>
      <c r="H4" s="25"/>
    </row>
    <row r="5" spans="1:13" ht="22.5" customHeight="1">
      <c r="A5" s="129" t="s">
        <v>57</v>
      </c>
      <c r="B5" s="130"/>
      <c r="C5" s="119"/>
      <c r="D5" s="120"/>
      <c r="E5" s="121"/>
      <c r="F5" s="121"/>
      <c r="G5" s="122"/>
    </row>
    <row r="6" spans="1:13" ht="12.75" customHeight="1">
      <c r="A6" s="1"/>
      <c r="B6" s="1"/>
      <c r="C6" s="1"/>
      <c r="D6" s="1"/>
      <c r="E6" s="2"/>
      <c r="F6" s="28"/>
      <c r="G6" s="28"/>
    </row>
    <row r="7" spans="1:13" s="5" customFormat="1" ht="15" customHeight="1">
      <c r="A7" s="8" t="s">
        <v>23</v>
      </c>
      <c r="B7" s="45"/>
      <c r="C7" s="12"/>
      <c r="D7" s="12"/>
      <c r="E7" s="12"/>
      <c r="F7" s="12"/>
    </row>
    <row r="8" spans="1:13" s="5" customFormat="1" ht="27.75" customHeight="1">
      <c r="A8" s="46" t="s">
        <v>49</v>
      </c>
      <c r="B8" s="46" t="s">
        <v>68</v>
      </c>
      <c r="C8" s="51" t="s">
        <v>20</v>
      </c>
      <c r="D8" s="51" t="s">
        <v>60</v>
      </c>
      <c r="E8" s="6" t="s">
        <v>17</v>
      </c>
      <c r="F8" s="6" t="s">
        <v>16</v>
      </c>
      <c r="G8" s="15" t="s">
        <v>6</v>
      </c>
    </row>
    <row r="9" spans="1:13" s="26" customFormat="1">
      <c r="A9" s="30" t="s">
        <v>50</v>
      </c>
      <c r="B9" s="30" t="s">
        <v>24</v>
      </c>
      <c r="C9" s="30" t="s">
        <v>25</v>
      </c>
      <c r="D9" s="30" t="s">
        <v>61</v>
      </c>
      <c r="E9" s="30">
        <v>1000</v>
      </c>
      <c r="F9" s="30">
        <v>1</v>
      </c>
      <c r="G9" s="60">
        <f>ROUND(E9*F9,0)</f>
        <v>1000</v>
      </c>
      <c r="H9" s="5"/>
    </row>
    <row r="10" spans="1:13" s="26" customFormat="1">
      <c r="A10" s="30" t="s">
        <v>51</v>
      </c>
      <c r="B10" s="78" t="s">
        <v>69</v>
      </c>
      <c r="C10" s="78" t="s">
        <v>70</v>
      </c>
      <c r="D10" s="30" t="s">
        <v>61</v>
      </c>
      <c r="E10" s="30">
        <v>5000</v>
      </c>
      <c r="F10" s="30">
        <v>0.5</v>
      </c>
      <c r="G10" s="60">
        <f t="shared" ref="G10:G13" si="0">ROUND(E10*F10,0)</f>
        <v>2500</v>
      </c>
      <c r="H10" s="5"/>
    </row>
    <row r="11" spans="1:13" s="26" customFormat="1">
      <c r="A11" s="30"/>
      <c r="B11" s="30"/>
      <c r="C11" s="30"/>
      <c r="D11" s="30"/>
      <c r="E11" s="30"/>
      <c r="F11" s="30"/>
      <c r="G11" s="60">
        <f t="shared" si="0"/>
        <v>0</v>
      </c>
      <c r="H11" s="5"/>
    </row>
    <row r="12" spans="1:13" s="26" customFormat="1">
      <c r="A12" s="30"/>
      <c r="B12" s="30"/>
      <c r="C12" s="30"/>
      <c r="D12" s="30"/>
      <c r="E12" s="30"/>
      <c r="F12" s="30"/>
      <c r="G12" s="60">
        <f t="shared" si="0"/>
        <v>0</v>
      </c>
      <c r="H12" s="5"/>
    </row>
    <row r="13" spans="1:13" s="26" customFormat="1">
      <c r="A13" s="30"/>
      <c r="B13" s="30"/>
      <c r="C13" s="30"/>
      <c r="D13" s="30"/>
      <c r="E13" s="30"/>
      <c r="F13" s="30"/>
      <c r="G13" s="60">
        <f t="shared" si="0"/>
        <v>0</v>
      </c>
      <c r="H13" s="5"/>
    </row>
    <row r="14" spans="1:13" s="26" customFormat="1" ht="15" customHeight="1">
      <c r="A14" s="92" t="s">
        <v>38</v>
      </c>
      <c r="B14" s="93"/>
      <c r="C14" s="93"/>
      <c r="D14" s="93"/>
      <c r="E14" s="93"/>
      <c r="F14" s="107"/>
      <c r="G14" s="61">
        <f>SUM(G9:G13)</f>
        <v>3500</v>
      </c>
      <c r="H14" s="5"/>
    </row>
    <row r="15" spans="1:13" s="26" customFormat="1" ht="15" customHeight="1">
      <c r="A15" s="54"/>
      <c r="B15" s="55"/>
      <c r="C15" s="55"/>
      <c r="D15" s="55"/>
      <c r="E15" s="55"/>
      <c r="F15" s="50"/>
      <c r="G15" s="56"/>
      <c r="H15" s="5"/>
    </row>
    <row r="16" spans="1:13" s="26" customFormat="1" ht="13">
      <c r="A16" s="43" t="s">
        <v>21</v>
      </c>
      <c r="B16" s="53">
        <v>0.45400000000000001</v>
      </c>
      <c r="C16" s="48"/>
      <c r="D16" s="71"/>
      <c r="E16" s="44"/>
      <c r="F16" s="3"/>
      <c r="G16" s="19"/>
      <c r="H16" s="5"/>
    </row>
    <row r="17" spans="1:7" s="5" customFormat="1" ht="26.25" customHeight="1">
      <c r="A17" s="104" t="s">
        <v>15</v>
      </c>
      <c r="B17" s="105"/>
      <c r="C17" s="105"/>
      <c r="D17" s="51" t="s">
        <v>60</v>
      </c>
      <c r="E17" s="108" t="s">
        <v>22</v>
      </c>
      <c r="F17" s="109"/>
      <c r="G17" s="15" t="s">
        <v>6</v>
      </c>
    </row>
    <row r="18" spans="1:7" s="5" customFormat="1">
      <c r="A18" s="133" t="str">
        <f>A9</f>
        <v>Joe    265874511</v>
      </c>
      <c r="B18" s="111"/>
      <c r="C18" s="112"/>
      <c r="D18" s="76" t="str">
        <f>D9</f>
        <v>Summer 2017</v>
      </c>
      <c r="E18" s="79">
        <f>G9</f>
        <v>1000</v>
      </c>
      <c r="F18" s="80"/>
      <c r="G18" s="62">
        <f>E18*$B$16</f>
        <v>454</v>
      </c>
    </row>
    <row r="19" spans="1:7" s="5" customFormat="1">
      <c r="A19" s="110" t="str">
        <f t="shared" ref="A19:A22" si="1">A10</f>
        <v>Mary    225287421</v>
      </c>
      <c r="B19" s="111"/>
      <c r="C19" s="112"/>
      <c r="D19" s="76" t="str">
        <f t="shared" ref="D19:D22" si="2">D10</f>
        <v>Summer 2017</v>
      </c>
      <c r="E19" s="79">
        <f>G10</f>
        <v>2500</v>
      </c>
      <c r="F19" s="80"/>
      <c r="G19" s="62">
        <f t="shared" ref="G19:G22" si="3">E19*$B$16</f>
        <v>1135</v>
      </c>
    </row>
    <row r="20" spans="1:7" s="5" customFormat="1">
      <c r="A20" s="110">
        <f t="shared" si="1"/>
        <v>0</v>
      </c>
      <c r="B20" s="111"/>
      <c r="C20" s="112"/>
      <c r="D20" s="76">
        <f t="shared" si="2"/>
        <v>0</v>
      </c>
      <c r="E20" s="79">
        <f t="shared" ref="E20:E22" si="4">G11</f>
        <v>0</v>
      </c>
      <c r="F20" s="80"/>
      <c r="G20" s="62">
        <f t="shared" si="3"/>
        <v>0</v>
      </c>
    </row>
    <row r="21" spans="1:7" s="5" customFormat="1">
      <c r="A21" s="110">
        <f t="shared" si="1"/>
        <v>0</v>
      </c>
      <c r="B21" s="111"/>
      <c r="C21" s="112"/>
      <c r="D21" s="76">
        <f t="shared" si="2"/>
        <v>0</v>
      </c>
      <c r="E21" s="79">
        <f t="shared" si="4"/>
        <v>0</v>
      </c>
      <c r="F21" s="80"/>
      <c r="G21" s="62">
        <f t="shared" si="3"/>
        <v>0</v>
      </c>
    </row>
    <row r="22" spans="1:7" s="5" customFormat="1" ht="15" customHeight="1">
      <c r="A22" s="110">
        <f t="shared" si="1"/>
        <v>0</v>
      </c>
      <c r="B22" s="111"/>
      <c r="C22" s="112"/>
      <c r="D22" s="76">
        <f t="shared" si="2"/>
        <v>0</v>
      </c>
      <c r="E22" s="79">
        <f t="shared" si="4"/>
        <v>0</v>
      </c>
      <c r="F22" s="80"/>
      <c r="G22" s="62">
        <f t="shared" si="3"/>
        <v>0</v>
      </c>
    </row>
    <row r="23" spans="1:7" s="5" customFormat="1" ht="21" customHeight="1">
      <c r="A23" s="92" t="s">
        <v>31</v>
      </c>
      <c r="B23" s="93"/>
      <c r="C23" s="93"/>
      <c r="D23" s="93"/>
      <c r="E23" s="93"/>
      <c r="F23" s="107"/>
      <c r="G23" s="63">
        <f>SUM(G18:G22)</f>
        <v>1589</v>
      </c>
    </row>
    <row r="24" spans="1:7" s="5" customFormat="1">
      <c r="A24" s="16"/>
      <c r="B24" s="3"/>
      <c r="C24" s="3"/>
      <c r="D24" s="3"/>
      <c r="E24" s="3"/>
      <c r="F24" s="3"/>
      <c r="G24" s="17"/>
    </row>
    <row r="25" spans="1:7" s="5" customFormat="1" ht="30" customHeight="1">
      <c r="A25" s="131" t="s">
        <v>26</v>
      </c>
      <c r="B25" s="132"/>
      <c r="C25" s="57"/>
      <c r="D25" s="57"/>
      <c r="E25" s="7" t="s">
        <v>39</v>
      </c>
      <c r="F25" s="7" t="s">
        <v>40</v>
      </c>
      <c r="G25" s="15" t="s">
        <v>6</v>
      </c>
    </row>
    <row r="26" spans="1:7" s="5" customFormat="1" ht="26.25" customHeight="1">
      <c r="A26" s="104" t="s">
        <v>46</v>
      </c>
      <c r="B26" s="105"/>
      <c r="C26" s="57"/>
      <c r="D26" s="51" t="s">
        <v>60</v>
      </c>
      <c r="E26" s="7"/>
      <c r="F26" s="52"/>
      <c r="G26" s="58"/>
    </row>
    <row r="27" spans="1:7" s="5" customFormat="1" ht="12.75" customHeight="1">
      <c r="A27" s="116" t="s">
        <v>28</v>
      </c>
      <c r="B27" s="117"/>
      <c r="C27" s="118"/>
      <c r="D27" s="30"/>
      <c r="E27" s="30" t="s">
        <v>48</v>
      </c>
      <c r="F27" s="31">
        <v>3325</v>
      </c>
      <c r="G27" s="64">
        <f>F27</f>
        <v>3325</v>
      </c>
    </row>
    <row r="28" spans="1:7" s="5" customFormat="1" ht="12.75" customHeight="1">
      <c r="A28" s="116"/>
      <c r="B28" s="117"/>
      <c r="C28" s="118"/>
      <c r="D28" s="30"/>
      <c r="E28" s="30"/>
      <c r="F28" s="31"/>
      <c r="G28" s="64">
        <f t="shared" ref="G28:G30" si="5">F28</f>
        <v>0</v>
      </c>
    </row>
    <row r="29" spans="1:7" s="5" customFormat="1" ht="12.75" customHeight="1">
      <c r="A29" s="116"/>
      <c r="B29" s="117"/>
      <c r="C29" s="118"/>
      <c r="D29" s="30"/>
      <c r="E29" s="30"/>
      <c r="F29" s="42"/>
      <c r="G29" s="64">
        <f t="shared" si="5"/>
        <v>0</v>
      </c>
    </row>
    <row r="30" spans="1:7" s="5" customFormat="1" ht="12.75" customHeight="1">
      <c r="A30" s="116" t="s">
        <v>12</v>
      </c>
      <c r="B30" s="117"/>
      <c r="C30" s="118"/>
      <c r="D30" s="30"/>
      <c r="E30" s="30"/>
      <c r="F30" s="31"/>
      <c r="G30" s="64">
        <f t="shared" si="5"/>
        <v>0</v>
      </c>
    </row>
    <row r="31" spans="1:7" s="5" customFormat="1">
      <c r="A31" s="92" t="s">
        <v>30</v>
      </c>
      <c r="B31" s="93"/>
      <c r="C31" s="93"/>
      <c r="D31" s="93"/>
      <c r="E31" s="93"/>
      <c r="F31" s="107"/>
      <c r="G31" s="63">
        <f>SUM(G27:G30)</f>
        <v>3325</v>
      </c>
    </row>
    <row r="32" spans="1:7" s="5" customFormat="1">
      <c r="A32" s="54"/>
      <c r="B32" s="55"/>
      <c r="C32" s="55"/>
      <c r="D32" s="55"/>
      <c r="E32" s="55"/>
      <c r="F32" s="66"/>
      <c r="G32" s="56"/>
    </row>
    <row r="33" spans="1:7" s="5" customFormat="1" ht="30" customHeight="1">
      <c r="A33" s="43" t="s">
        <v>27</v>
      </c>
      <c r="B33" s="53">
        <v>0.1</v>
      </c>
      <c r="C33" s="48"/>
      <c r="D33" s="71"/>
      <c r="E33" s="44"/>
      <c r="F33" s="3"/>
      <c r="G33" s="19"/>
    </row>
    <row r="34" spans="1:7" s="5" customFormat="1" ht="26.25" customHeight="1">
      <c r="A34" s="104" t="s">
        <v>47</v>
      </c>
      <c r="B34" s="105"/>
      <c r="C34" s="105"/>
      <c r="D34" s="51" t="s">
        <v>60</v>
      </c>
      <c r="E34" s="108" t="s">
        <v>22</v>
      </c>
      <c r="F34" s="109"/>
      <c r="G34" s="15" t="s">
        <v>6</v>
      </c>
    </row>
    <row r="35" spans="1:7" s="5" customFormat="1">
      <c r="A35" s="110" t="str">
        <f>A27</f>
        <v>Ace</v>
      </c>
      <c r="B35" s="111"/>
      <c r="C35" s="112"/>
      <c r="D35" s="76">
        <f>D27</f>
        <v>0</v>
      </c>
      <c r="E35" s="79">
        <f>G27</f>
        <v>3325</v>
      </c>
      <c r="F35" s="80"/>
      <c r="G35" s="62">
        <f>E35*$B$33</f>
        <v>332.5</v>
      </c>
    </row>
    <row r="36" spans="1:7" s="5" customFormat="1">
      <c r="A36" s="110">
        <f t="shared" ref="A36:A37" si="6">A28</f>
        <v>0</v>
      </c>
      <c r="B36" s="111"/>
      <c r="C36" s="112"/>
      <c r="D36" s="76">
        <f t="shared" ref="D36:D38" si="7">D28</f>
        <v>0</v>
      </c>
      <c r="E36" s="79">
        <f>G28</f>
        <v>0</v>
      </c>
      <c r="F36" s="80"/>
      <c r="G36" s="62">
        <f t="shared" ref="G36:G38" si="8">E36*$B$33</f>
        <v>0</v>
      </c>
    </row>
    <row r="37" spans="1:7" s="5" customFormat="1">
      <c r="A37" s="110">
        <f t="shared" si="6"/>
        <v>0</v>
      </c>
      <c r="B37" s="111"/>
      <c r="C37" s="112"/>
      <c r="D37" s="76">
        <f t="shared" si="7"/>
        <v>0</v>
      </c>
      <c r="E37" s="79">
        <f>G29</f>
        <v>0</v>
      </c>
      <c r="F37" s="80"/>
      <c r="G37" s="62">
        <f t="shared" si="8"/>
        <v>0</v>
      </c>
    </row>
    <row r="38" spans="1:7" s="5" customFormat="1">
      <c r="A38" s="113" t="str">
        <f>A30</f>
        <v xml:space="preserve"> </v>
      </c>
      <c r="B38" s="111"/>
      <c r="C38" s="112"/>
      <c r="D38" s="76">
        <f t="shared" si="7"/>
        <v>0</v>
      </c>
      <c r="E38" s="79">
        <f>G29</f>
        <v>0</v>
      </c>
      <c r="F38" s="80"/>
      <c r="G38" s="62">
        <f t="shared" si="8"/>
        <v>0</v>
      </c>
    </row>
    <row r="39" spans="1:7" s="5" customFormat="1" ht="21" customHeight="1">
      <c r="A39" s="92" t="s">
        <v>32</v>
      </c>
      <c r="B39" s="93"/>
      <c r="C39" s="93"/>
      <c r="D39" s="93"/>
      <c r="E39" s="93"/>
      <c r="F39" s="107"/>
      <c r="G39" s="63">
        <f>SUM(G35:G38)</f>
        <v>332.5</v>
      </c>
    </row>
    <row r="40" spans="1:7" s="5" customFormat="1" ht="17.25" customHeight="1">
      <c r="A40" s="16"/>
      <c r="B40" s="3"/>
      <c r="C40" s="3"/>
      <c r="D40" s="3"/>
      <c r="E40" s="3"/>
      <c r="F40" s="3"/>
      <c r="G40" s="19"/>
    </row>
    <row r="41" spans="1:7" s="5" customFormat="1" ht="30" customHeight="1">
      <c r="A41" s="114" t="s">
        <v>53</v>
      </c>
      <c r="B41" s="115"/>
      <c r="C41" s="48"/>
      <c r="D41" s="71"/>
      <c r="E41" s="41"/>
      <c r="F41" s="3"/>
      <c r="G41" s="19"/>
    </row>
    <row r="42" spans="1:7" s="5" customFormat="1" ht="24">
      <c r="A42" s="104" t="s">
        <v>29</v>
      </c>
      <c r="B42" s="105"/>
      <c r="C42" s="106"/>
      <c r="D42" s="51" t="s">
        <v>60</v>
      </c>
      <c r="E42" s="11" t="s">
        <v>34</v>
      </c>
      <c r="F42" s="11" t="s">
        <v>35</v>
      </c>
      <c r="G42" s="15" t="s">
        <v>6</v>
      </c>
    </row>
    <row r="43" spans="1:7" s="5" customFormat="1" ht="20.25" customHeight="1">
      <c r="A43" s="90" t="s">
        <v>36</v>
      </c>
      <c r="B43" s="85"/>
      <c r="C43" s="86"/>
      <c r="D43" s="30"/>
      <c r="E43" s="59">
        <v>8.25</v>
      </c>
      <c r="F43" s="9">
        <v>200</v>
      </c>
      <c r="G43" s="65">
        <f>(E43*F43)*1.02</f>
        <v>1683</v>
      </c>
    </row>
    <row r="44" spans="1:7" s="5" customFormat="1" ht="21.75" customHeight="1">
      <c r="A44" s="90" t="s">
        <v>37</v>
      </c>
      <c r="B44" s="85"/>
      <c r="C44" s="86"/>
      <c r="D44" s="30"/>
      <c r="E44" s="9">
        <v>8.25</v>
      </c>
      <c r="F44" s="9">
        <v>150</v>
      </c>
      <c r="G44" s="65">
        <f t="shared" ref="G44:G46" si="9">(E44*F44)*1.02</f>
        <v>1262.25</v>
      </c>
    </row>
    <row r="45" spans="1:7" s="5" customFormat="1" ht="18" customHeight="1">
      <c r="A45" s="84"/>
      <c r="B45" s="85"/>
      <c r="C45" s="86"/>
      <c r="D45" s="30"/>
      <c r="E45" s="9"/>
      <c r="F45" s="9"/>
      <c r="G45" s="65">
        <f t="shared" si="9"/>
        <v>0</v>
      </c>
    </row>
    <row r="46" spans="1:7" s="5" customFormat="1" ht="15" customHeight="1">
      <c r="A46" s="84"/>
      <c r="B46" s="85"/>
      <c r="C46" s="86"/>
      <c r="D46" s="30"/>
      <c r="E46" s="9"/>
      <c r="F46" s="9"/>
      <c r="G46" s="65">
        <f t="shared" si="9"/>
        <v>0</v>
      </c>
    </row>
    <row r="47" spans="1:7" s="5" customFormat="1" ht="26.25" customHeight="1">
      <c r="A47" s="92" t="s">
        <v>33</v>
      </c>
      <c r="B47" s="93"/>
      <c r="C47" s="93"/>
      <c r="D47" s="93"/>
      <c r="E47" s="93"/>
      <c r="F47" s="107"/>
      <c r="G47" s="63">
        <f>SUM(G43:G46)</f>
        <v>2945.25</v>
      </c>
    </row>
    <row r="48" spans="1:7" s="5" customFormat="1" ht="26.25" customHeight="1">
      <c r="A48" s="16"/>
      <c r="B48" s="3"/>
      <c r="C48" s="3"/>
      <c r="D48" s="3"/>
      <c r="E48" s="3"/>
      <c r="F48" s="3"/>
      <c r="G48" s="50"/>
    </row>
    <row r="49" spans="1:7" s="5" customFormat="1" ht="15" customHeight="1">
      <c r="A49" s="18"/>
      <c r="G49" s="19"/>
    </row>
    <row r="50" spans="1:7" s="5" customFormat="1" ht="24">
      <c r="A50" s="101" t="s">
        <v>19</v>
      </c>
      <c r="B50" s="101"/>
      <c r="C50" s="101"/>
      <c r="D50" s="101"/>
      <c r="E50" s="101"/>
      <c r="F50" s="101"/>
      <c r="G50" s="15" t="s">
        <v>6</v>
      </c>
    </row>
    <row r="51" spans="1:7" s="5" customFormat="1" ht="20" customHeight="1">
      <c r="A51" s="90" t="s">
        <v>12</v>
      </c>
      <c r="B51" s="91"/>
      <c r="C51" s="85"/>
      <c r="D51" s="85"/>
      <c r="E51" s="85"/>
      <c r="F51" s="86"/>
      <c r="G51" s="20">
        <v>0</v>
      </c>
    </row>
    <row r="52" spans="1:7" s="5" customFormat="1" ht="20" customHeight="1">
      <c r="A52" s="31"/>
      <c r="B52" s="49"/>
      <c r="C52" s="10"/>
      <c r="D52" s="72"/>
      <c r="E52" s="10"/>
      <c r="F52" s="10"/>
      <c r="G52" s="20">
        <v>0</v>
      </c>
    </row>
    <row r="53" spans="1:7" ht="20" customHeight="1">
      <c r="A53" s="31"/>
      <c r="B53" s="49"/>
      <c r="C53" s="10"/>
      <c r="D53" s="72"/>
      <c r="E53" s="10"/>
      <c r="F53" s="10"/>
      <c r="G53" s="20">
        <v>0</v>
      </c>
    </row>
    <row r="54" spans="1:7" ht="20" customHeight="1">
      <c r="A54" s="31"/>
      <c r="B54" s="49"/>
      <c r="C54" s="10"/>
      <c r="D54" s="72"/>
      <c r="E54" s="10"/>
      <c r="F54" s="10"/>
      <c r="G54" s="20">
        <v>0</v>
      </c>
    </row>
    <row r="55" spans="1:7" ht="23" customHeight="1">
      <c r="A55" s="92" t="s">
        <v>43</v>
      </c>
      <c r="B55" s="93"/>
      <c r="C55" s="94"/>
      <c r="D55" s="94"/>
      <c r="E55" s="94"/>
      <c r="F55" s="95"/>
      <c r="G55" s="67">
        <f>SUM(G51:G54)</f>
        <v>0</v>
      </c>
    </row>
    <row r="56" spans="1:7">
      <c r="A56" s="18"/>
      <c r="B56" s="5"/>
      <c r="C56" s="5"/>
      <c r="D56" s="5"/>
      <c r="E56" s="5"/>
      <c r="F56" s="5"/>
      <c r="G56" s="19"/>
    </row>
    <row r="57" spans="1:7" ht="24" hidden="1">
      <c r="A57" s="102" t="s">
        <v>3</v>
      </c>
      <c r="B57" s="102"/>
      <c r="C57" s="103"/>
      <c r="D57" s="103"/>
      <c r="E57" s="103"/>
      <c r="F57" s="103"/>
      <c r="G57" s="15" t="s">
        <v>6</v>
      </c>
    </row>
    <row r="58" spans="1:7" hidden="1">
      <c r="A58" s="90" t="s">
        <v>12</v>
      </c>
      <c r="B58" s="91"/>
      <c r="C58" s="85"/>
      <c r="D58" s="85"/>
      <c r="E58" s="85"/>
      <c r="F58" s="86"/>
      <c r="G58" s="13">
        <v>0</v>
      </c>
    </row>
    <row r="59" spans="1:7" hidden="1">
      <c r="A59" s="90" t="s">
        <v>12</v>
      </c>
      <c r="B59" s="91"/>
      <c r="C59" s="85"/>
      <c r="D59" s="85"/>
      <c r="E59" s="85"/>
      <c r="F59" s="86"/>
      <c r="G59" s="13">
        <v>0</v>
      </c>
    </row>
    <row r="60" spans="1:7" hidden="1">
      <c r="A60" s="92" t="s">
        <v>7</v>
      </c>
      <c r="B60" s="93"/>
      <c r="C60" s="94"/>
      <c r="D60" s="94"/>
      <c r="E60" s="94"/>
      <c r="F60" s="95"/>
      <c r="G60" s="40">
        <f>SUM(G58:G59)</f>
        <v>0</v>
      </c>
    </row>
    <row r="61" spans="1:7">
      <c r="A61" s="18"/>
      <c r="B61" s="5"/>
      <c r="C61" s="5"/>
      <c r="D61" s="5"/>
      <c r="E61" s="5"/>
      <c r="F61" s="5"/>
      <c r="G61" s="19"/>
    </row>
    <row r="62" spans="1:7" ht="24">
      <c r="A62" s="101" t="s">
        <v>11</v>
      </c>
      <c r="B62" s="101"/>
      <c r="C62" s="101"/>
      <c r="D62" s="101"/>
      <c r="E62" s="101"/>
      <c r="F62" s="101"/>
      <c r="G62" s="15" t="s">
        <v>6</v>
      </c>
    </row>
    <row r="63" spans="1:7">
      <c r="A63" s="90" t="s">
        <v>12</v>
      </c>
      <c r="B63" s="91"/>
      <c r="C63" s="85"/>
      <c r="D63" s="85"/>
      <c r="E63" s="85"/>
      <c r="F63" s="86"/>
      <c r="G63" s="20">
        <v>0</v>
      </c>
    </row>
    <row r="64" spans="1:7">
      <c r="A64" s="90" t="s">
        <v>12</v>
      </c>
      <c r="B64" s="91"/>
      <c r="C64" s="85"/>
      <c r="D64" s="85"/>
      <c r="E64" s="85"/>
      <c r="F64" s="86"/>
      <c r="G64" s="20">
        <v>0</v>
      </c>
    </row>
    <row r="65" spans="1:7">
      <c r="A65" s="92" t="s">
        <v>13</v>
      </c>
      <c r="B65" s="93"/>
      <c r="C65" s="94"/>
      <c r="D65" s="94"/>
      <c r="E65" s="94"/>
      <c r="F65" s="95"/>
      <c r="G65" s="67">
        <f>SUM(G63:G64)</f>
        <v>0</v>
      </c>
    </row>
    <row r="66" spans="1:7">
      <c r="A66" s="18"/>
      <c r="B66" s="5"/>
      <c r="C66" s="5"/>
      <c r="D66" s="5"/>
      <c r="E66" s="5"/>
      <c r="F66" s="5"/>
      <c r="G66" s="19"/>
    </row>
    <row r="67" spans="1:7" ht="15">
      <c r="A67" s="96" t="s">
        <v>8</v>
      </c>
      <c r="B67" s="96"/>
      <c r="C67" s="97"/>
      <c r="D67" s="97"/>
      <c r="E67" s="97"/>
      <c r="F67" s="97"/>
      <c r="G67" s="68">
        <f>G14+G23+G31+G39+G47+G55+G60+G65</f>
        <v>11691.75</v>
      </c>
    </row>
    <row r="68" spans="1:7">
      <c r="A68" s="21"/>
      <c r="B68" s="12"/>
      <c r="C68" s="12"/>
      <c r="D68" s="12"/>
      <c r="E68" s="12"/>
      <c r="F68" s="12"/>
      <c r="G68" s="19"/>
    </row>
    <row r="69" spans="1:7">
      <c r="A69" s="87" t="s">
        <v>2</v>
      </c>
      <c r="B69" s="88"/>
      <c r="C69" s="89"/>
      <c r="D69" s="73"/>
      <c r="G69" s="29"/>
    </row>
    <row r="70" spans="1:7">
      <c r="A70" s="98"/>
      <c r="B70" s="99"/>
      <c r="C70" s="99"/>
      <c r="D70" s="99"/>
      <c r="E70" s="99"/>
      <c r="F70" s="99"/>
      <c r="G70" s="100"/>
    </row>
    <row r="71" spans="1:7">
      <c r="A71" s="81"/>
      <c r="B71" s="82"/>
      <c r="C71" s="82"/>
      <c r="D71" s="82"/>
      <c r="E71" s="82"/>
      <c r="F71" s="82"/>
      <c r="G71" s="83"/>
    </row>
    <row r="72" spans="1:7">
      <c r="A72" s="81"/>
      <c r="B72" s="82"/>
      <c r="C72" s="82"/>
      <c r="D72" s="82"/>
      <c r="E72" s="82"/>
      <c r="F72" s="82"/>
      <c r="G72" s="83"/>
    </row>
    <row r="76" spans="1:7">
      <c r="A76" s="24"/>
      <c r="B76" s="24"/>
      <c r="C76" s="24"/>
      <c r="D76" s="24"/>
    </row>
    <row r="77" spans="1:7">
      <c r="A77" s="24"/>
      <c r="B77" s="24"/>
      <c r="C77" s="24"/>
      <c r="D77" s="24"/>
    </row>
    <row r="78" spans="1:7">
      <c r="A78" s="24"/>
      <c r="B78" s="24"/>
      <c r="C78" s="24"/>
      <c r="D78" s="24"/>
    </row>
  </sheetData>
  <sheetProtection password="C941" sheet="1" objects="1" scenarios="1" insertRows="0" selectLockedCells="1"/>
  <customSheetViews>
    <customSheetView guid="{88225DDB-88C3-4DE1-A398-74AE2A7C3A76}" showGridLines="0" fitToPage="1" hiddenColumns="1" showRuler="0">
      <pane ySplit="9" topLeftCell="A24" activePane="bottomLeft" state="frozenSplit"/>
      <selection pane="bottomLeft" activeCell="B42" sqref="B42"/>
      <printOptions horizontalCentered="1"/>
      <pageSetup fitToHeight="0" orientation="portrait"/>
      <headerFooter alignWithMargins="0">
        <oddFooter>&amp;R&amp;8Page &amp;P of &amp;N</oddFooter>
      </headerFooter>
    </customSheetView>
    <customSheetView guid="{2E7BD23B-C479-48EE-936F-A0AFE111F512}" showGridLines="0" fitToPage="1" hiddenColumns="1" showRuler="0">
      <pane ySplit="9" topLeftCell="A10" activePane="bottomLeft" state="frozenSplit"/>
      <selection pane="bottomLeft" activeCell="A7" sqref="A7"/>
      <printOptions horizontalCentered="1"/>
      <pageSetup fitToHeight="0" orientation="portrait"/>
      <headerFooter alignWithMargins="0">
        <oddFooter>&amp;R&amp;8Page &amp;P of &amp;N</oddFooter>
      </headerFooter>
    </customSheetView>
  </customSheetViews>
  <mergeCells count="62">
    <mergeCell ref="A14:F14"/>
    <mergeCell ref="E17:F17"/>
    <mergeCell ref="A20:C20"/>
    <mergeCell ref="E20:F20"/>
    <mergeCell ref="A26:B26"/>
    <mergeCell ref="A25:B25"/>
    <mergeCell ref="A21:C21"/>
    <mergeCell ref="A22:C22"/>
    <mergeCell ref="A23:F23"/>
    <mergeCell ref="E18:F18"/>
    <mergeCell ref="E19:F19"/>
    <mergeCell ref="E21:F21"/>
    <mergeCell ref="E22:F22"/>
    <mergeCell ref="A18:C18"/>
    <mergeCell ref="A19:C19"/>
    <mergeCell ref="A17:C17"/>
    <mergeCell ref="C5:G5"/>
    <mergeCell ref="A1:G1"/>
    <mergeCell ref="A2:G2"/>
    <mergeCell ref="C4:G4"/>
    <mergeCell ref="A3:G3"/>
    <mergeCell ref="A4:B4"/>
    <mergeCell ref="A5:B5"/>
    <mergeCell ref="A41:B41"/>
    <mergeCell ref="A37:C37"/>
    <mergeCell ref="A27:C27"/>
    <mergeCell ref="A28:C28"/>
    <mergeCell ref="A29:C29"/>
    <mergeCell ref="A30:C30"/>
    <mergeCell ref="A34:C34"/>
    <mergeCell ref="A58:F58"/>
    <mergeCell ref="A55:F55"/>
    <mergeCell ref="A42:C42"/>
    <mergeCell ref="A47:F47"/>
    <mergeCell ref="A31:F31"/>
    <mergeCell ref="A43:C43"/>
    <mergeCell ref="A44:C44"/>
    <mergeCell ref="A45:C45"/>
    <mergeCell ref="E34:F34"/>
    <mergeCell ref="A35:C35"/>
    <mergeCell ref="E35:F35"/>
    <mergeCell ref="A36:C36"/>
    <mergeCell ref="E36:F36"/>
    <mergeCell ref="A38:C38"/>
    <mergeCell ref="E38:F38"/>
    <mergeCell ref="A39:F39"/>
    <mergeCell ref="E37:F37"/>
    <mergeCell ref="A71:G71"/>
    <mergeCell ref="A72:G72"/>
    <mergeCell ref="A46:C46"/>
    <mergeCell ref="A69:C69"/>
    <mergeCell ref="A51:F51"/>
    <mergeCell ref="A60:F60"/>
    <mergeCell ref="A59:F59"/>
    <mergeCell ref="A67:F67"/>
    <mergeCell ref="A70:G70"/>
    <mergeCell ref="A65:F65"/>
    <mergeCell ref="A64:F64"/>
    <mergeCell ref="A50:F50"/>
    <mergeCell ref="A63:F63"/>
    <mergeCell ref="A62:F62"/>
    <mergeCell ref="A57:F57"/>
  </mergeCells>
  <phoneticPr fontId="2" type="noConversion"/>
  <dataValidations count="1">
    <dataValidation type="list" allowBlank="1" showInputMessage="1" showErrorMessage="1" sqref="D9:D13 D43:D46 D27:D30">
      <formula1>$M$1:$M$3</formula1>
    </dataValidation>
  </dataValidations>
  <printOptions horizontalCentered="1"/>
  <pageMargins left="0.75" right="0.75" top="0.53" bottom="0.64" header="0.28000000000000003" footer="0.3"/>
  <pageSetup scale="54" orientation="portrait"/>
  <headerFooter alignWithMargins="0">
    <oddFooter>&amp;R&amp;8Page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BudgetForm1</vt:lpstr>
    </vt:vector>
  </TitlesOfParts>
  <Manager/>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Maura Donahue</dc:creator>
  <cp:keywords/>
  <dc:description/>
  <cp:lastModifiedBy>arts &amp; sciences</cp:lastModifiedBy>
  <cp:lastPrinted>2015-09-30T14:29:46Z</cp:lastPrinted>
  <dcterms:created xsi:type="dcterms:W3CDTF">2002-11-14T18:47:55Z</dcterms:created>
  <dcterms:modified xsi:type="dcterms:W3CDTF">2017-04-07T16:16:33Z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TC010233421033</vt:lpwstr>
  </property>
</Properties>
</file>